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<sst xmlns="http://schemas.openxmlformats.org/spreadsheetml/2006/main" count="64" uniqueCount="44">
  <si>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</si>
  <si>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</si>
  <si>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</si>
  <si>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</si>
  <si>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</si>
  <si>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</si>
  <si>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</si>
  <si>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</si>
  <si>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</si>
  <si>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</si>
  <si>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</si>
  <si>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</si>
  <si>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</si>
  <si>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</si>
  <si>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</si>
  <si>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</si>
  <si>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</si>
  <si>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</si>
  <si>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</si>
  <si>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</si>
  <si>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</si>
  <si>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</si>
  <si>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</si>
  <si>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</si>
  <si>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</si>
  <si>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</si>
  <si>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</si>
  <si>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</si>
  <si>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</si>
  <si>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</si>
  <si>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</si>
  <si>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</si>
  <si>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</si>
  <si>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</si>
  <si>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Всього по бюджету</t>
  </si>
  <si>
    <t xml:space="preserve">                                Аналіз фінансування установ Перемишлянської міської територіальної громади  </t>
  </si>
  <si>
    <t xml:space="preserve">                                                           </t>
  </si>
  <si>
    <t xml:space="preserve">                                                               Спеціальний фонд</t>
  </si>
  <si>
    <r>
      <t xml:space="preserve">                                                                    </t>
    </r>
    <r>
      <rPr>
        <sz val="14"/>
        <rFont val="Times New Roman"/>
        <family val="1"/>
      </rPr>
      <t xml:space="preserve"> тис.грн.</t>
    </r>
  </si>
  <si>
    <t xml:space="preserve">                                                                       тис.грн.</t>
  </si>
  <si>
    <t>Міжбюджетні трансферти</t>
  </si>
  <si>
    <t>Інша діяльность</t>
  </si>
  <si>
    <t xml:space="preserve">                                                                           за  2021рік</t>
  </si>
  <si>
    <t>Касові видатки за 2021рік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</si>
</sst>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2" fontId="0" fillId="2" borderId="1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 quotePrefix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173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173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 quotePrefix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workbookViewId="0" topLeftCell="A20">
      <selection activeCell="H40" sqref="H40"/>
    </sheetView>
  </sheetViews>
  <sheetFormatPr defaultColWidth="9.00390625" defaultRowHeight="12.75"/>
  <cols>
    <col min="2" max="2" width="59.125" style="0" customWidth="1"/>
    <col min="3" max="4" width="12.625" style="0" hidden="1" customWidth="1"/>
    <col min="5" max="6" width="11.625" style="0" hidden="1" customWidth="1"/>
    <col min="7" max="7" width="9.25390625" style="0" hidden="1" customWidth="1"/>
    <col min="8" max="8" width="61.125" style="0" customWidth="1"/>
    <col min="9" max="9" width="9.25390625" style="0" hidden="1" customWidth="1"/>
    <col min="10" max="11" width="10.625" style="0" hidden="1" customWidth="1"/>
    <col min="12" max="12" width="12.625" style="0" hidden="1" customWidth="1"/>
    <col min="13" max="13" width="9.25390625" style="0" hidden="1" customWidth="1"/>
    <col min="14" max="14" width="12.625" style="0" hidden="1" customWidth="1"/>
    <col min="15" max="15" width="10.625" style="0" hidden="1" customWidth="1"/>
    <col min="16" max="16" width="9.25390625" style="0" hidden="1" customWidth="1"/>
  </cols>
  <sheetData>
    <row r="1" ht="18.75">
      <c r="H1" s="8"/>
    </row>
    <row r="4" spans="1:12" ht="18.75">
      <c r="A4" s="17" t="s">
        <v>35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8.75">
      <c r="A5" s="3"/>
      <c r="B5" s="3" t="s">
        <v>42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8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8.75">
      <c r="A7" s="17" t="s">
        <v>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ht="18.75">
      <c r="H8" s="8" t="s">
        <v>39</v>
      </c>
    </row>
    <row r="9" spans="1:16" ht="168.75">
      <c r="A9" s="6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43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 t="s">
        <v>14</v>
      </c>
      <c r="P9" s="1" t="s">
        <v>15</v>
      </c>
    </row>
    <row r="10" spans="1:16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3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  <c r="P10" s="1">
        <v>16</v>
      </c>
    </row>
    <row r="11" spans="1:16" ht="18.75">
      <c r="A11" s="4" t="s">
        <v>16</v>
      </c>
      <c r="B11" s="5" t="s">
        <v>17</v>
      </c>
      <c r="C11" s="2">
        <v>27600400</v>
      </c>
      <c r="D11" s="2">
        <v>27600400</v>
      </c>
      <c r="E11" s="2">
        <v>7680650</v>
      </c>
      <c r="F11" s="2">
        <v>5793600.94</v>
      </c>
      <c r="G11" s="2">
        <v>0</v>
      </c>
      <c r="H11" s="7">
        <v>27963.8</v>
      </c>
      <c r="I11" s="2">
        <v>25493.88</v>
      </c>
      <c r="J11" s="2">
        <v>34414.39</v>
      </c>
      <c r="K11" s="2">
        <f aca="true" t="shared" si="0" ref="K11:K21">E11-F11</f>
        <v>1887049.0599999996</v>
      </c>
      <c r="L11" s="2">
        <f aca="true" t="shared" si="1" ref="L11:L21">D11-F11</f>
        <v>21806799.06</v>
      </c>
      <c r="M11" s="2">
        <f aca="true" t="shared" si="2" ref="M11:M21">IF(E11=0,0,(F11/E11)*100)</f>
        <v>75.43112809462741</v>
      </c>
      <c r="N11" s="2">
        <f aca="true" t="shared" si="3" ref="N11:N21">D11-H11</f>
        <v>27572436.2</v>
      </c>
      <c r="O11" s="2">
        <f aca="true" t="shared" si="4" ref="O11:O21">E11-H11</f>
        <v>7652686.2</v>
      </c>
      <c r="P11" s="2">
        <f aca="true" t="shared" si="5" ref="P11:P21">IF(E11=0,0,(H11/E11)*100)</f>
        <v>0.3640811650055659</v>
      </c>
    </row>
    <row r="12" spans="1:16" ht="18.75">
      <c r="A12" s="4" t="s">
        <v>18</v>
      </c>
      <c r="B12" s="5" t="s">
        <v>19</v>
      </c>
      <c r="C12" s="2">
        <v>116870200</v>
      </c>
      <c r="D12" s="2">
        <v>117905660</v>
      </c>
      <c r="E12" s="2">
        <v>27001283</v>
      </c>
      <c r="F12" s="2">
        <v>25922099.29</v>
      </c>
      <c r="G12" s="2">
        <v>0</v>
      </c>
      <c r="H12" s="7">
        <v>122049.1</v>
      </c>
      <c r="I12" s="2">
        <v>8362.25</v>
      </c>
      <c r="J12" s="2">
        <v>4118644.66</v>
      </c>
      <c r="K12" s="2">
        <f t="shared" si="0"/>
        <v>1079183.710000001</v>
      </c>
      <c r="L12" s="2">
        <f t="shared" si="1"/>
        <v>91983560.71000001</v>
      </c>
      <c r="M12" s="2">
        <f t="shared" si="2"/>
        <v>96.00321321768303</v>
      </c>
      <c r="N12" s="2">
        <f t="shared" si="3"/>
        <v>117783610.9</v>
      </c>
      <c r="O12" s="2">
        <f t="shared" si="4"/>
        <v>26879233.9</v>
      </c>
      <c r="P12" s="2">
        <f t="shared" si="5"/>
        <v>0.45201222475243125</v>
      </c>
    </row>
    <row r="13" spans="1:16" ht="18.75">
      <c r="A13" s="4" t="s">
        <v>20</v>
      </c>
      <c r="B13" s="5" t="s">
        <v>21</v>
      </c>
      <c r="C13" s="2">
        <v>4000000</v>
      </c>
      <c r="D13" s="2">
        <v>4321000</v>
      </c>
      <c r="E13" s="2">
        <v>1461800</v>
      </c>
      <c r="F13" s="2">
        <v>1368542.73</v>
      </c>
      <c r="G13" s="2">
        <v>17045.95</v>
      </c>
      <c r="H13" s="7">
        <v>6462.1</v>
      </c>
      <c r="I13" s="2">
        <v>3789.83</v>
      </c>
      <c r="J13" s="2">
        <v>450240.48</v>
      </c>
      <c r="K13" s="2">
        <f t="shared" si="0"/>
        <v>93257.27000000002</v>
      </c>
      <c r="L13" s="2">
        <f t="shared" si="1"/>
        <v>2952457.27</v>
      </c>
      <c r="M13" s="2">
        <f t="shared" si="2"/>
        <v>93.62038103707758</v>
      </c>
      <c r="N13" s="2">
        <f t="shared" si="3"/>
        <v>4314537.9</v>
      </c>
      <c r="O13" s="2">
        <f t="shared" si="4"/>
        <v>1455337.9</v>
      </c>
      <c r="P13" s="2">
        <f t="shared" si="5"/>
        <v>0.4420645779176358</v>
      </c>
    </row>
    <row r="14" spans="1:16" ht="18.75">
      <c r="A14" s="4" t="s">
        <v>22</v>
      </c>
      <c r="B14" s="5" t="s">
        <v>23</v>
      </c>
      <c r="C14" s="2">
        <v>13504000</v>
      </c>
      <c r="D14" s="2">
        <v>13504000</v>
      </c>
      <c r="E14" s="2">
        <v>2565800</v>
      </c>
      <c r="F14" s="2">
        <v>2000305.31</v>
      </c>
      <c r="G14" s="2">
        <v>0.88</v>
      </c>
      <c r="H14" s="7">
        <v>12763.3</v>
      </c>
      <c r="I14" s="2">
        <v>3069</v>
      </c>
      <c r="J14" s="2">
        <v>93439.73</v>
      </c>
      <c r="K14" s="2">
        <f t="shared" si="0"/>
        <v>565494.69</v>
      </c>
      <c r="L14" s="2">
        <f t="shared" si="1"/>
        <v>11503694.69</v>
      </c>
      <c r="M14" s="2">
        <f t="shared" si="2"/>
        <v>77.96029737313899</v>
      </c>
      <c r="N14" s="2">
        <f t="shared" si="3"/>
        <v>13491236.7</v>
      </c>
      <c r="O14" s="2">
        <f t="shared" si="4"/>
        <v>2553036.7</v>
      </c>
      <c r="P14" s="2">
        <f t="shared" si="5"/>
        <v>0.49743939512043023</v>
      </c>
    </row>
    <row r="15" spans="1:16" ht="18.75">
      <c r="A15" s="4" t="s">
        <v>24</v>
      </c>
      <c r="B15" s="5" t="s">
        <v>25</v>
      </c>
      <c r="C15" s="2">
        <v>12345700</v>
      </c>
      <c r="D15" s="2">
        <v>12345700</v>
      </c>
      <c r="E15" s="2">
        <v>2212900</v>
      </c>
      <c r="F15" s="2">
        <v>2087514.18</v>
      </c>
      <c r="G15" s="2">
        <v>0</v>
      </c>
      <c r="H15" s="7">
        <v>12193.3</v>
      </c>
      <c r="I15" s="2">
        <v>2423.88</v>
      </c>
      <c r="J15" s="2">
        <v>866886.9</v>
      </c>
      <c r="K15" s="2">
        <f t="shared" si="0"/>
        <v>125385.82000000007</v>
      </c>
      <c r="L15" s="2">
        <f t="shared" si="1"/>
        <v>10258185.82</v>
      </c>
      <c r="M15" s="2">
        <f t="shared" si="2"/>
        <v>94.33386867910886</v>
      </c>
      <c r="N15" s="2">
        <f t="shared" si="3"/>
        <v>12333506.7</v>
      </c>
      <c r="O15" s="2">
        <f t="shared" si="4"/>
        <v>2200706.7</v>
      </c>
      <c r="P15" s="2">
        <f t="shared" si="5"/>
        <v>0.5510099868950246</v>
      </c>
    </row>
    <row r="16" spans="1:16" ht="18.75">
      <c r="A16" s="4" t="s">
        <v>26</v>
      </c>
      <c r="B16" s="5" t="s">
        <v>27</v>
      </c>
      <c r="C16" s="2">
        <v>1200000</v>
      </c>
      <c r="D16" s="2">
        <v>1200000</v>
      </c>
      <c r="E16" s="2">
        <v>360000</v>
      </c>
      <c r="F16" s="2">
        <v>255953.12</v>
      </c>
      <c r="G16" s="2">
        <v>0</v>
      </c>
      <c r="H16" s="7">
        <v>1190</v>
      </c>
      <c r="I16" s="2">
        <v>0</v>
      </c>
      <c r="J16" s="2">
        <v>0</v>
      </c>
      <c r="K16" s="2">
        <f t="shared" si="0"/>
        <v>104046.88</v>
      </c>
      <c r="L16" s="2">
        <f t="shared" si="1"/>
        <v>944046.88</v>
      </c>
      <c r="M16" s="2">
        <f t="shared" si="2"/>
        <v>71.0980888888889</v>
      </c>
      <c r="N16" s="2">
        <f t="shared" si="3"/>
        <v>1198810</v>
      </c>
      <c r="O16" s="2">
        <f t="shared" si="4"/>
        <v>358810</v>
      </c>
      <c r="P16" s="2">
        <f t="shared" si="5"/>
        <v>0.33055555555555555</v>
      </c>
    </row>
    <row r="17" spans="1:16" ht="18.75">
      <c r="A17" s="4" t="s">
        <v>28</v>
      </c>
      <c r="B17" s="5" t="s">
        <v>29</v>
      </c>
      <c r="C17" s="2">
        <v>7237700</v>
      </c>
      <c r="D17" s="2">
        <v>7237700</v>
      </c>
      <c r="E17" s="2">
        <v>1779500</v>
      </c>
      <c r="F17" s="2">
        <v>1745191.07</v>
      </c>
      <c r="G17" s="2">
        <v>0</v>
      </c>
      <c r="H17" s="7">
        <v>7934.5</v>
      </c>
      <c r="I17" s="2">
        <v>0</v>
      </c>
      <c r="J17" s="2">
        <v>400</v>
      </c>
      <c r="K17" s="2">
        <f t="shared" si="0"/>
        <v>34308.929999999935</v>
      </c>
      <c r="L17" s="2">
        <f t="shared" si="1"/>
        <v>5492508.93</v>
      </c>
      <c r="M17" s="2">
        <f t="shared" si="2"/>
        <v>98.07199044675471</v>
      </c>
      <c r="N17" s="2">
        <f t="shared" si="3"/>
        <v>7229765.5</v>
      </c>
      <c r="O17" s="2">
        <f t="shared" si="4"/>
        <v>1771565.5</v>
      </c>
      <c r="P17" s="2">
        <f t="shared" si="5"/>
        <v>0.44588367518966004</v>
      </c>
    </row>
    <row r="18" spans="1:16" ht="18.75">
      <c r="A18" s="4" t="s">
        <v>30</v>
      </c>
      <c r="B18" s="5" t="s">
        <v>31</v>
      </c>
      <c r="C18" s="2">
        <v>1330000</v>
      </c>
      <c r="D18" s="2">
        <v>1330000</v>
      </c>
      <c r="E18" s="2">
        <v>60000</v>
      </c>
      <c r="F18" s="2">
        <v>0</v>
      </c>
      <c r="G18" s="2">
        <v>0</v>
      </c>
      <c r="H18" s="7">
        <v>7477.2</v>
      </c>
      <c r="I18" s="2">
        <v>0</v>
      </c>
      <c r="J18" s="2">
        <v>0</v>
      </c>
      <c r="K18" s="2">
        <f t="shared" si="0"/>
        <v>60000</v>
      </c>
      <c r="L18" s="2">
        <f t="shared" si="1"/>
        <v>1330000</v>
      </c>
      <c r="M18" s="2">
        <f t="shared" si="2"/>
        <v>0</v>
      </c>
      <c r="N18" s="2">
        <f t="shared" si="3"/>
        <v>1322522.8</v>
      </c>
      <c r="O18" s="2">
        <f t="shared" si="4"/>
        <v>52522.8</v>
      </c>
      <c r="P18" s="2">
        <f t="shared" si="5"/>
        <v>12.462</v>
      </c>
    </row>
    <row r="19" spans="1:16" ht="18.75">
      <c r="A19" s="4" t="s">
        <v>32</v>
      </c>
      <c r="B19" s="5" t="s">
        <v>33</v>
      </c>
      <c r="C19" s="2">
        <v>500000</v>
      </c>
      <c r="D19" s="2">
        <v>500000</v>
      </c>
      <c r="E19" s="2">
        <v>5000</v>
      </c>
      <c r="F19" s="2">
        <v>0</v>
      </c>
      <c r="G19" s="2">
        <v>0</v>
      </c>
      <c r="H19" s="7">
        <v>178.6</v>
      </c>
      <c r="I19" s="2">
        <v>0</v>
      </c>
      <c r="J19" s="2">
        <v>0</v>
      </c>
      <c r="K19" s="2">
        <f t="shared" si="0"/>
        <v>5000</v>
      </c>
      <c r="L19" s="2">
        <f t="shared" si="1"/>
        <v>500000</v>
      </c>
      <c r="M19" s="2">
        <f t="shared" si="2"/>
        <v>0</v>
      </c>
      <c r="N19" s="2">
        <f t="shared" si="3"/>
        <v>499821.4</v>
      </c>
      <c r="O19" s="2">
        <f t="shared" si="4"/>
        <v>4821.4</v>
      </c>
      <c r="P19" s="2">
        <f t="shared" si="5"/>
        <v>3.572</v>
      </c>
    </row>
    <row r="20" spans="1:16" ht="18.75">
      <c r="A20" s="13">
        <v>9000</v>
      </c>
      <c r="B20" s="5" t="s">
        <v>40</v>
      </c>
      <c r="C20" s="2"/>
      <c r="D20" s="2"/>
      <c r="E20" s="2"/>
      <c r="F20" s="2"/>
      <c r="G20" s="2"/>
      <c r="H20" s="7">
        <v>84.3</v>
      </c>
      <c r="I20" s="2"/>
      <c r="J20" s="2"/>
      <c r="K20" s="2"/>
      <c r="L20" s="2"/>
      <c r="M20" s="2"/>
      <c r="N20" s="2"/>
      <c r="O20" s="2"/>
      <c r="P20" s="2"/>
    </row>
    <row r="21" spans="1:16" ht="18.75">
      <c r="A21" s="10" t="s">
        <v>34</v>
      </c>
      <c r="B21" s="10"/>
      <c r="C21" s="11">
        <v>184588000</v>
      </c>
      <c r="D21" s="11">
        <v>185944460</v>
      </c>
      <c r="E21" s="11">
        <v>43126933</v>
      </c>
      <c r="F21" s="11">
        <v>39173206.63999999</v>
      </c>
      <c r="G21" s="11">
        <v>17046.83</v>
      </c>
      <c r="H21" s="12">
        <f>SUM(H11:H20)</f>
        <v>198296.19999999998</v>
      </c>
      <c r="I21" s="2">
        <v>43138.84</v>
      </c>
      <c r="J21" s="2">
        <v>5564026.160000001</v>
      </c>
      <c r="K21" s="2">
        <f t="shared" si="0"/>
        <v>3953726.360000007</v>
      </c>
      <c r="L21" s="2">
        <f t="shared" si="1"/>
        <v>146771253.36</v>
      </c>
      <c r="M21" s="2">
        <f t="shared" si="2"/>
        <v>90.83234979867451</v>
      </c>
      <c r="N21" s="2">
        <f t="shared" si="3"/>
        <v>185746163.8</v>
      </c>
      <c r="O21" s="2">
        <f t="shared" si="4"/>
        <v>42928636.8</v>
      </c>
      <c r="P21" s="2">
        <f t="shared" si="5"/>
        <v>0.4597966658097388</v>
      </c>
    </row>
    <row r="26" ht="12.75">
      <c r="B26" t="s">
        <v>36</v>
      </c>
    </row>
    <row r="27" spans="2:8" ht="18.75">
      <c r="B27" s="9" t="s">
        <v>37</v>
      </c>
      <c r="C27" s="9"/>
      <c r="D27" s="9"/>
      <c r="E27" s="9"/>
      <c r="F27" s="9"/>
      <c r="G27" s="9"/>
      <c r="H27" s="9"/>
    </row>
    <row r="28" spans="2:8" ht="18.75">
      <c r="B28" s="9"/>
      <c r="C28" s="9"/>
      <c r="D28" s="9"/>
      <c r="E28" s="9"/>
      <c r="F28" s="9"/>
      <c r="G28" s="9"/>
      <c r="H28" s="9" t="s">
        <v>38</v>
      </c>
    </row>
    <row r="29" spans="1:8" ht="168.75">
      <c r="A29" s="6" t="s">
        <v>1</v>
      </c>
      <c r="B29" s="6" t="s">
        <v>2</v>
      </c>
      <c r="C29" s="6" t="s">
        <v>3</v>
      </c>
      <c r="D29" s="6" t="s">
        <v>4</v>
      </c>
      <c r="E29" s="6" t="s">
        <v>5</v>
      </c>
      <c r="F29" s="6" t="s">
        <v>6</v>
      </c>
      <c r="G29" s="6" t="s">
        <v>7</v>
      </c>
      <c r="H29" s="6" t="s">
        <v>43</v>
      </c>
    </row>
    <row r="30" spans="1:8" ht="12.75">
      <c r="A30" s="1">
        <v>1</v>
      </c>
      <c r="B30" s="1">
        <v>2</v>
      </c>
      <c r="C30" s="1">
        <v>3</v>
      </c>
      <c r="D30" s="1">
        <v>4</v>
      </c>
      <c r="E30" s="1">
        <v>5</v>
      </c>
      <c r="F30" s="1">
        <v>6</v>
      </c>
      <c r="G30" s="1">
        <v>7</v>
      </c>
      <c r="H30" s="1">
        <v>3</v>
      </c>
    </row>
    <row r="31" spans="1:8" ht="18.75">
      <c r="A31" s="14">
        <v>100</v>
      </c>
      <c r="B31" s="14" t="s">
        <v>17</v>
      </c>
      <c r="C31" s="15"/>
      <c r="D31" s="15"/>
      <c r="E31" s="15"/>
      <c r="F31" s="15"/>
      <c r="G31" s="15"/>
      <c r="H31" s="16">
        <v>997.1</v>
      </c>
    </row>
    <row r="32" spans="1:8" ht="18.75">
      <c r="A32" s="4" t="s">
        <v>18</v>
      </c>
      <c r="B32" s="5" t="s">
        <v>19</v>
      </c>
      <c r="C32" s="2">
        <v>116870200</v>
      </c>
      <c r="D32" s="2">
        <v>117905660</v>
      </c>
      <c r="E32" s="2">
        <v>27001283</v>
      </c>
      <c r="F32" s="2">
        <v>25922099.29</v>
      </c>
      <c r="G32" s="2">
        <v>0</v>
      </c>
      <c r="H32" s="7">
        <v>2844.8</v>
      </c>
    </row>
    <row r="33" spans="1:8" ht="18.75">
      <c r="A33" s="4" t="s">
        <v>20</v>
      </c>
      <c r="B33" s="5" t="s">
        <v>21</v>
      </c>
      <c r="C33" s="2">
        <v>4000000</v>
      </c>
      <c r="D33" s="2">
        <v>4321000</v>
      </c>
      <c r="E33" s="2">
        <v>1461800</v>
      </c>
      <c r="F33" s="2">
        <v>1368542.73</v>
      </c>
      <c r="G33" s="2">
        <v>17045.95</v>
      </c>
      <c r="H33" s="7">
        <v>3748</v>
      </c>
    </row>
    <row r="34" spans="1:8" ht="18.75">
      <c r="A34" s="13">
        <v>3000</v>
      </c>
      <c r="B34" s="5" t="s">
        <v>23</v>
      </c>
      <c r="C34" s="2"/>
      <c r="D34" s="2"/>
      <c r="E34" s="2"/>
      <c r="F34" s="2"/>
      <c r="G34" s="2"/>
      <c r="H34" s="7">
        <v>1555.6</v>
      </c>
    </row>
    <row r="35" spans="1:8" ht="18.75">
      <c r="A35" s="13">
        <v>4000</v>
      </c>
      <c r="B35" s="5" t="s">
        <v>25</v>
      </c>
      <c r="C35" s="2"/>
      <c r="D35" s="2"/>
      <c r="E35" s="2"/>
      <c r="F35" s="2"/>
      <c r="G35" s="2"/>
      <c r="H35" s="7">
        <v>301.5</v>
      </c>
    </row>
    <row r="36" spans="1:8" ht="18.75">
      <c r="A36" s="4" t="s">
        <v>28</v>
      </c>
      <c r="B36" s="5" t="s">
        <v>29</v>
      </c>
      <c r="C36" s="2">
        <v>7237700</v>
      </c>
      <c r="D36" s="2">
        <v>7237700</v>
      </c>
      <c r="E36" s="2">
        <v>1779500</v>
      </c>
      <c r="F36" s="2">
        <v>1745191.07</v>
      </c>
      <c r="G36" s="2">
        <v>0</v>
      </c>
      <c r="H36" s="7">
        <v>733.5</v>
      </c>
    </row>
    <row r="37" spans="1:8" ht="18.75">
      <c r="A37" s="13">
        <v>7000</v>
      </c>
      <c r="B37" s="5" t="s">
        <v>31</v>
      </c>
      <c r="C37" s="2"/>
      <c r="D37" s="2"/>
      <c r="E37" s="2"/>
      <c r="F37" s="2"/>
      <c r="G37" s="2"/>
      <c r="H37" s="7">
        <v>15878.4</v>
      </c>
    </row>
    <row r="38" spans="1:8" ht="18.75">
      <c r="A38" s="13">
        <v>8000</v>
      </c>
      <c r="B38" s="5" t="s">
        <v>41</v>
      </c>
      <c r="C38" s="2"/>
      <c r="D38" s="2"/>
      <c r="E38" s="2"/>
      <c r="F38" s="2"/>
      <c r="G38" s="2"/>
      <c r="H38" s="7">
        <v>1400</v>
      </c>
    </row>
    <row r="39" spans="1:8" ht="18.75">
      <c r="A39" s="13">
        <v>9000</v>
      </c>
      <c r="B39" s="5" t="s">
        <v>40</v>
      </c>
      <c r="C39" s="2">
        <v>1330000</v>
      </c>
      <c r="D39" s="2">
        <v>1330000</v>
      </c>
      <c r="E39" s="2">
        <v>60000</v>
      </c>
      <c r="F39" s="2">
        <v>0</v>
      </c>
      <c r="G39" s="2">
        <v>0</v>
      </c>
      <c r="H39" s="7">
        <v>50</v>
      </c>
    </row>
    <row r="40" spans="1:8" ht="18.75">
      <c r="A40" s="10" t="s">
        <v>34</v>
      </c>
      <c r="B40" s="10"/>
      <c r="C40" s="11">
        <v>184588000</v>
      </c>
      <c r="D40" s="11">
        <v>185944460</v>
      </c>
      <c r="E40" s="11">
        <v>43126933</v>
      </c>
      <c r="F40" s="11">
        <v>39173206.63999999</v>
      </c>
      <c r="G40" s="11">
        <v>17046.83</v>
      </c>
      <c r="H40" s="12">
        <f>SUM(H31:H39)</f>
        <v>27508.9</v>
      </c>
    </row>
    <row r="43" spans="2:8" ht="18.75">
      <c r="B43" s="9"/>
      <c r="C43" s="9"/>
      <c r="D43" s="9"/>
      <c r="E43" s="9"/>
      <c r="F43" s="9"/>
      <c r="G43" s="9"/>
      <c r="H43" s="9"/>
    </row>
  </sheetData>
  <mergeCells count="2">
    <mergeCell ref="A4:L4"/>
    <mergeCell ref="A7:L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user</cp:lastModifiedBy>
  <cp:lastPrinted>2021-10-12T13:58:27Z</cp:lastPrinted>
  <dcterms:created xsi:type="dcterms:W3CDTF">2021-04-22T13:44:48Z</dcterms:created>
  <dcterms:modified xsi:type="dcterms:W3CDTF">2022-01-21T08:46:03Z</dcterms:modified>
  <cp:category/>
  <cp:version/>
  <cp:contentType/>
  <cp:contentStatus/>
</cp:coreProperties>
</file>